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activeTab="2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<sst xmlns="http://schemas.openxmlformats.org/spreadsheetml/2006/main" count="99" uniqueCount="37">
  <si>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</si>
  <si>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</si>
  <si>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</si>
  <si>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</si>
  <si>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</si>
  <si>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</si>
  <si>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</si>
  <si>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</si>
  <si>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</si>
  <si>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</si>
  <si>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</si>
  <si>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</si>
  <si>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</si>
  <si>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</si>
  <si>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</si>
  <si>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ritenuta inail coll.*1%</t>
  </si>
  <si>
    <t>annuale</t>
  </si>
  <si>
    <t>compenso lordo</t>
  </si>
  <si>
    <t>mensile</t>
  </si>
  <si>
    <t>costo totale</t>
  </si>
  <si>
    <t>annuo</t>
  </si>
  <si>
    <t>giorno</t>
  </si>
  <si>
    <t>a9/30</t>
  </si>
  <si>
    <t>a9/6</t>
  </si>
  <si>
    <t>a21/6</t>
  </si>
  <si>
    <t>a21/30</t>
  </si>
  <si>
    <t>COSTO ANNUALE ass.amm.vo</t>
  </si>
  <si>
    <t>ANNUALE ass.amm.vo</t>
  </si>
  <si>
    <t>COSTO mensile ass.amm.vo</t>
  </si>
  <si>
    <t>mensile ass.amm.vo</t>
  </si>
  <si>
    <t>COSTO giorno ass.amm.vo</t>
  </si>
  <si>
    <t>giorno  ass.amm.vo</t>
  </si>
  <si>
    <t>6/1000/3*2</t>
  </si>
  <si>
    <t>6/1000/3</t>
  </si>
  <si>
    <t>aliquota inps 28,72%</t>
  </si>
  <si>
    <t>compenso per 28,72%/3*2</t>
  </si>
  <si>
    <t>compenso per 28,72%/3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</si>
</sst>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26</v>
      </c>
    </row>
    <row r="2" spans="1:6" ht="18">
      <c r="A2" s="2"/>
      <c r="B2" s="2"/>
      <c r="C2" s="3" t="s">
        <v>34</v>
      </c>
      <c r="D2" s="2"/>
      <c r="E2" s="2"/>
      <c r="F2" s="2"/>
    </row>
    <row r="3" spans="1:6" ht="18">
      <c r="A3" s="2"/>
      <c r="B3" s="2"/>
      <c r="C3" s="4" t="s">
        <v>1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19</v>
      </c>
    </row>
    <row r="6" spans="1:6" ht="18">
      <c r="A6" s="3" t="s">
        <v>16</v>
      </c>
      <c r="B6" s="5" t="s">
        <v>35</v>
      </c>
      <c r="C6" s="3" t="s">
        <v>32</v>
      </c>
      <c r="D6" s="6" t="s">
        <v>7</v>
      </c>
      <c r="E6" s="3" t="s">
        <v>8</v>
      </c>
      <c r="F6" s="3" t="s">
        <v>20</v>
      </c>
    </row>
    <row r="7" spans="1:6" ht="18">
      <c r="A7" s="3"/>
      <c r="B7" s="5">
        <v>0.1915</v>
      </c>
      <c r="C7" s="5"/>
      <c r="D7" s="6"/>
      <c r="E7" s="6"/>
      <c r="F7" s="6"/>
    </row>
    <row r="8" spans="1:6" ht="18">
      <c r="A8" s="7"/>
      <c r="B8" s="8"/>
      <c r="C8" s="9"/>
      <c r="D8" s="2"/>
      <c r="E8" s="2"/>
      <c r="F8" s="2"/>
    </row>
    <row r="9" spans="1:6" ht="18">
      <c r="A9" s="10">
        <v>9088.88</v>
      </c>
      <c r="B9" s="10">
        <f>(A9*B7)</f>
        <v>1740.5205199999998</v>
      </c>
      <c r="C9" s="11">
        <f>(A9*6/1000/3*2)</f>
        <v>36.35552</v>
      </c>
      <c r="D9" s="12">
        <f>(C9*1%)</f>
        <v>0.36355519999999997</v>
      </c>
      <c r="E9" s="13">
        <f>(A9*8.5%)</f>
        <v>772.5548</v>
      </c>
      <c r="F9" s="10">
        <f>SUM(A9:E9)</f>
        <v>11638.674395199998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9</v>
      </c>
      <c r="D12" s="2"/>
      <c r="E12" s="2"/>
      <c r="F12" s="2"/>
    </row>
    <row r="13" spans="1:6" ht="18">
      <c r="A13" s="2"/>
      <c r="B13" s="2"/>
      <c r="C13" s="3" t="s">
        <v>27</v>
      </c>
      <c r="D13" s="2"/>
      <c r="E13" s="2"/>
      <c r="F13" s="2"/>
    </row>
    <row r="14" spans="1:6" ht="18">
      <c r="A14" s="2"/>
      <c r="B14" s="2"/>
      <c r="C14" s="3" t="s">
        <v>34</v>
      </c>
      <c r="D14" s="2"/>
      <c r="E14" s="2"/>
      <c r="F14" s="2"/>
    </row>
    <row r="15" spans="1:6" ht="18">
      <c r="A15" s="2"/>
      <c r="B15" s="2"/>
      <c r="C15" s="3" t="s">
        <v>10</v>
      </c>
      <c r="D15" s="2"/>
      <c r="E15" s="2"/>
      <c r="F15" s="2"/>
    </row>
    <row r="16" spans="1:6" ht="18">
      <c r="A16" s="2"/>
      <c r="B16" s="2"/>
      <c r="C16" s="7"/>
      <c r="D16" s="2"/>
      <c r="E16" s="2"/>
      <c r="F16" s="2"/>
    </row>
    <row r="17" spans="1:6" ht="18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8">
      <c r="A18" s="3" t="s">
        <v>0</v>
      </c>
      <c r="B18" s="5" t="s">
        <v>36</v>
      </c>
      <c r="C18" s="3" t="s">
        <v>33</v>
      </c>
      <c r="D18" s="6" t="s">
        <v>15</v>
      </c>
      <c r="E18" s="6"/>
      <c r="F18" s="6"/>
    </row>
    <row r="19" spans="1:6" ht="18">
      <c r="A19" s="3"/>
      <c r="B19" s="5">
        <v>0.0957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0">
        <v>9088.88</v>
      </c>
      <c r="B21" s="10">
        <f>(A21*B19)</f>
        <v>869.8058159999998</v>
      </c>
      <c r="C21" s="11">
        <f>(A21*6/1000/3)</f>
        <v>18.17776</v>
      </c>
      <c r="D21" s="12">
        <f>(C21*1%)</f>
        <v>0.18177759999999998</v>
      </c>
      <c r="E21" s="14">
        <f>(B21+C21+D21)</f>
        <v>888.1653535999999</v>
      </c>
      <c r="F21" s="10">
        <f>(A21-E21)</f>
        <v>8200.7146464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28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16</v>
      </c>
      <c r="B6" s="3" t="s">
        <v>18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18</v>
      </c>
    </row>
    <row r="7" spans="1:7" ht="18">
      <c r="A7" s="3"/>
      <c r="B7" s="3" t="s">
        <v>23</v>
      </c>
      <c r="C7" s="5">
        <v>0.1915</v>
      </c>
      <c r="D7" s="5"/>
      <c r="E7" s="6"/>
      <c r="F7" s="6"/>
      <c r="G7" s="6"/>
    </row>
    <row r="8" spans="1:7" ht="18">
      <c r="A8" s="7"/>
      <c r="B8" s="7"/>
      <c r="C8" s="8"/>
      <c r="D8" s="9"/>
      <c r="E8" s="2"/>
      <c r="F8" s="2"/>
      <c r="G8" s="2"/>
    </row>
    <row r="9" spans="1:7" ht="18">
      <c r="A9" s="10">
        <v>9088.88</v>
      </c>
      <c r="B9" s="10">
        <f>(A9/6)</f>
        <v>1514.8133333333333</v>
      </c>
      <c r="C9" s="10">
        <f>(B9*C7)</f>
        <v>290.0867533333333</v>
      </c>
      <c r="D9" s="11">
        <f>(B9*6/1000/3*2)</f>
        <v>6.059253333333333</v>
      </c>
      <c r="E9" s="12">
        <f>(D9*1%)</f>
        <v>0.06059253333333334</v>
      </c>
      <c r="F9" s="13">
        <f>(B9*8.5%)</f>
        <v>128.75913333333332</v>
      </c>
      <c r="G9" s="10">
        <f>SUM(B9:F9)</f>
        <v>1939.7790658666665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29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7"/>
      <c r="E16" s="2"/>
      <c r="F16" s="2"/>
      <c r="G16" s="2"/>
    </row>
    <row r="17" spans="1:7" ht="18">
      <c r="A17" s="3" t="s">
        <v>2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16</v>
      </c>
      <c r="B18" s="3" t="s">
        <v>18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8">
      <c r="A19" s="3"/>
      <c r="B19" s="3" t="s">
        <v>24</v>
      </c>
      <c r="C19" s="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0">
        <v>9088.88</v>
      </c>
      <c r="B21" s="10">
        <f>(A21/6)</f>
        <v>1514.8133333333333</v>
      </c>
      <c r="C21" s="10">
        <f>(B21*C19)</f>
        <v>144.96763599999997</v>
      </c>
      <c r="D21" s="11">
        <f>(B21*6/1000/3)</f>
        <v>3.0296266666666667</v>
      </c>
      <c r="E21" s="12">
        <f>(D21*1%)</f>
        <v>0.03029626666666667</v>
      </c>
      <c r="F21" s="14">
        <f>(C21+D21+E21)</f>
        <v>148.0275589333333</v>
      </c>
      <c r="G21" s="10">
        <f>(B21-F21)</f>
        <v>1366.7857744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30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17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18</v>
      </c>
      <c r="B6" s="3" t="s">
        <v>21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21</v>
      </c>
    </row>
    <row r="7" spans="1:7" ht="18">
      <c r="A7" s="3"/>
      <c r="B7" s="3" t="s">
        <v>22</v>
      </c>
      <c r="C7" s="5">
        <v>0.1915</v>
      </c>
      <c r="D7" s="5"/>
      <c r="E7" s="6"/>
      <c r="F7" s="6"/>
      <c r="G7" s="6"/>
    </row>
    <row r="8" spans="1:7" ht="18">
      <c r="A8" s="7"/>
      <c r="B8" s="7"/>
      <c r="C8" s="8"/>
      <c r="D8" s="9"/>
      <c r="E8" s="2"/>
      <c r="F8" s="2"/>
      <c r="G8" s="2"/>
    </row>
    <row r="9" spans="1:7" ht="18">
      <c r="A9" s="10">
        <v>1514.8133333333333</v>
      </c>
      <c r="B9" s="10">
        <f>(A9/30)</f>
        <v>50.49377777777777</v>
      </c>
      <c r="C9" s="10">
        <f>(B9*C7)</f>
        <v>9.669558444444444</v>
      </c>
      <c r="D9" s="11">
        <f>(B9*6/1000/3*2)</f>
        <v>0.20197511111111108</v>
      </c>
      <c r="E9" s="12">
        <f>(D9*1%)</f>
        <v>0.002019751111111111</v>
      </c>
      <c r="F9" s="13">
        <f>(B9*8.5%)</f>
        <v>4.291971111111111</v>
      </c>
      <c r="G9" s="10">
        <f>SUM(B9:F9)</f>
        <v>64.65930219555555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31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7"/>
      <c r="E16" s="2"/>
      <c r="F16" s="2"/>
      <c r="G16" s="2"/>
    </row>
    <row r="17" spans="1:7" ht="18">
      <c r="A17" s="3" t="s">
        <v>17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18</v>
      </c>
      <c r="B18" s="3" t="s">
        <v>21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8">
      <c r="A19" s="3"/>
      <c r="B19" s="3" t="s">
        <v>25</v>
      </c>
      <c r="C19" s="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0">
        <v>1514.8133333333333</v>
      </c>
      <c r="B21" s="10">
        <f>(A21/30)</f>
        <v>50.49377777777777</v>
      </c>
      <c r="C21" s="10">
        <f>(B21*C19)</f>
        <v>4.832254533333333</v>
      </c>
      <c r="D21" s="11">
        <f>(B21*6/1000/3)</f>
        <v>0.10098755555555554</v>
      </c>
      <c r="E21" s="12">
        <f>(D21*1%)</f>
        <v>0.0010098755555555555</v>
      </c>
      <c r="F21" s="14">
        <f>(C21+D21+E21)</f>
        <v>4.934251964444444</v>
      </c>
      <c r="G21" s="10">
        <f>(B21-F21)</f>
        <v>45.55952581333333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2011-01-23T17:49:33Z</cp:lastPrinted>
  <dcterms:created xsi:type="dcterms:W3CDTF">2009-05-14T10:01:38Z</dcterms:created>
  <dcterms:modified xsi:type="dcterms:W3CDTF">2014-01-13T20:04:54Z</dcterms:modified>
  <cp:category/>
  <cp:version/>
  <cp:contentType/>
  <cp:contentStatus/>
</cp:coreProperties>
</file>